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definedNames>
    <definedName name="_xlnm.Print_Area" localSheetId="0">'MYP, MSS'!$B$1:$AB$19</definedName>
  </definedNames>
  <calcPr calcId="145621"/>
</workbook>
</file>

<file path=xl/calcChain.xml><?xml version="1.0" encoding="utf-8"?>
<calcChain xmlns="http://schemas.openxmlformats.org/spreadsheetml/2006/main">
  <c r="AS13" i="1" l="1"/>
  <c r="AQ13" i="1"/>
  <c r="AP13" i="1"/>
  <c r="AO13" i="1"/>
  <c r="AN13" i="1"/>
  <c r="AM13" i="1"/>
  <c r="AG13" i="1"/>
  <c r="K18" i="1" s="1"/>
  <c r="AE13" i="1"/>
  <c r="I18" i="1" s="1"/>
  <c r="AD13" i="1"/>
  <c r="AC13" i="1"/>
  <c r="G18" i="1" s="1"/>
  <c r="AB13" i="1"/>
  <c r="AA13" i="1"/>
  <c r="E18" i="1" s="1"/>
  <c r="W13" i="1"/>
  <c r="U13" i="1"/>
  <c r="T13" i="1"/>
  <c r="S13" i="1"/>
  <c r="R13" i="1"/>
  <c r="Q13" i="1"/>
  <c r="K13" i="1"/>
  <c r="K17" i="1" s="1"/>
  <c r="I13" i="1"/>
  <c r="I17" i="1" s="1"/>
  <c r="I19" i="1" s="1"/>
  <c r="H13" i="1"/>
  <c r="H17" i="1" s="1"/>
  <c r="M17" i="1" s="1"/>
  <c r="G13" i="1"/>
  <c r="G17" i="1" s="1"/>
  <c r="G19" i="1" s="1"/>
  <c r="F13" i="1"/>
  <c r="F17" i="1" s="1"/>
  <c r="N17" i="1" s="1"/>
  <c r="E13" i="1"/>
  <c r="E17" i="1" s="1"/>
  <c r="E19" i="1" s="1"/>
  <c r="J17" i="1" l="1"/>
  <c r="V13" i="1"/>
  <c r="L17" i="1"/>
  <c r="J13" i="1"/>
  <c r="O17" i="1"/>
  <c r="F18" i="1"/>
  <c r="L18" i="1" s="1"/>
  <c r="H18" i="1"/>
  <c r="H19" i="1" s="1"/>
  <c r="M19" i="1" s="1"/>
  <c r="AF13" i="1"/>
  <c r="AR13" i="1"/>
  <c r="O19" i="1"/>
  <c r="O18" i="1"/>
  <c r="J18" i="1"/>
  <c r="K19" i="1"/>
  <c r="J19" i="1" s="1"/>
  <c r="M18" i="1" l="1"/>
  <c r="N18" i="1"/>
  <c r="F19" i="1"/>
  <c r="L19" i="1" l="1"/>
  <c r="N19" i="1"/>
</calcChain>
</file>

<file path=xl/sharedStrings.xml><?xml version="1.0" encoding="utf-8"?>
<sst xmlns="http://schemas.openxmlformats.org/spreadsheetml/2006/main" count="87" uniqueCount="39">
  <si>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</si>
  <si>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</si>
  <si>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</si>
  <si>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</si>
  <si>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</si>
  <si>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</si>
  <si>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</si>
  <si>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</si>
  <si>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</si>
  <si>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</si>
  <si>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</si>
  <si>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</si>
  <si>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</si>
  <si>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</si>
  <si>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3.</t>
  </si>
  <si>
    <t>VäVi = Vähänkyrön Viesti  (1938),  kasvattajaseura</t>
  </si>
  <si>
    <t>VäVi</t>
  </si>
  <si>
    <t>2.</t>
  </si>
  <si>
    <t>1.</t>
  </si>
  <si>
    <t>11.</t>
  </si>
  <si>
    <t>Eero Karvonen</t>
  </si>
  <si>
    <t>22.3.1997   Vähäkyrö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</si>
  <si>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</si>
  <si>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</si>
  <si>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</si>
  <si>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</si>
  <si>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</si>
  <si>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</si>
  <si>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</si>
  <si>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</si>
  <si>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</si>
  <si>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</si>
  <si>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</si>
  <si>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8.</t>
  </si>
  <si>
    <t>YKV</t>
  </si>
  <si>
    <t>YKV = Ylistaron Kilpa-Veljet  (1945)</t>
  </si>
  <si>
    <t>4.</t>
  </si>
  <si>
    <t>VM Jun</t>
  </si>
  <si>
    <t>VM Jun = Vaasan Mailan Juniorit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</si>
</sst>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20</v>
      </c>
      <c r="C1" s="2"/>
      <c r="D1" s="3"/>
      <c r="E1" s="4" t="s">
        <v>21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22</v>
      </c>
      <c r="M2" s="28"/>
      <c r="N2" s="28"/>
      <c r="O2" s="36"/>
      <c r="P2" s="8"/>
      <c r="Q2" s="23" t="s">
        <v>23</v>
      </c>
      <c r="R2" s="28"/>
      <c r="S2" s="28"/>
      <c r="T2" s="28"/>
      <c r="U2" s="35"/>
      <c r="V2" s="36"/>
      <c r="W2" s="8"/>
      <c r="X2" s="37" t="s">
        <v>24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25</v>
      </c>
      <c r="AI2" s="28"/>
      <c r="AJ2" s="28"/>
      <c r="AK2" s="36"/>
      <c r="AL2" s="8"/>
      <c r="AM2" s="23" t="s">
        <v>23</v>
      </c>
      <c r="AN2" s="28"/>
      <c r="AO2" s="28"/>
      <c r="AP2" s="28"/>
      <c r="AQ2" s="35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26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26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2014</v>
      </c>
      <c r="Y4" s="16" t="s">
        <v>17</v>
      </c>
      <c r="Z4" s="1" t="s">
        <v>16</v>
      </c>
      <c r="AA4" s="16">
        <v>2</v>
      </c>
      <c r="AB4" s="16">
        <v>0</v>
      </c>
      <c r="AC4" s="16">
        <v>1</v>
      </c>
      <c r="AD4" s="16">
        <v>1</v>
      </c>
      <c r="AE4" s="16">
        <v>3</v>
      </c>
      <c r="AF4" s="26">
        <v>0.375</v>
      </c>
      <c r="AG4" s="12">
        <v>8</v>
      </c>
      <c r="AH4" s="9"/>
      <c r="AI4" s="9"/>
      <c r="AJ4" s="9"/>
      <c r="AK4" s="9"/>
      <c r="AL4" s="12"/>
      <c r="AM4" s="16">
        <v>5</v>
      </c>
      <c r="AN4" s="16">
        <v>0</v>
      </c>
      <c r="AO4" s="16">
        <v>0</v>
      </c>
      <c r="AP4" s="16">
        <v>1</v>
      </c>
      <c r="AQ4" s="16">
        <v>12</v>
      </c>
      <c r="AR4" s="44">
        <v>0.5</v>
      </c>
      <c r="AS4" s="45">
        <v>24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1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2015</v>
      </c>
      <c r="Y5" s="16" t="s">
        <v>14</v>
      </c>
      <c r="Z5" s="1" t="s">
        <v>16</v>
      </c>
      <c r="AA5" s="16">
        <v>3</v>
      </c>
      <c r="AB5" s="16">
        <v>0</v>
      </c>
      <c r="AC5" s="16">
        <v>0</v>
      </c>
      <c r="AD5" s="16">
        <v>1</v>
      </c>
      <c r="AE5" s="16">
        <v>8</v>
      </c>
      <c r="AF5" s="26">
        <v>0.4</v>
      </c>
      <c r="AG5" s="12">
        <v>20</v>
      </c>
      <c r="AH5" s="9"/>
      <c r="AI5" s="9"/>
      <c r="AJ5" s="9"/>
      <c r="AK5" s="9"/>
      <c r="AL5" s="12"/>
      <c r="AM5" s="16">
        <v>3</v>
      </c>
      <c r="AN5" s="16">
        <v>0</v>
      </c>
      <c r="AO5" s="16">
        <v>7</v>
      </c>
      <c r="AP5" s="16">
        <v>1</v>
      </c>
      <c r="AQ5" s="16">
        <v>12</v>
      </c>
      <c r="AR5" s="44">
        <v>0.6</v>
      </c>
      <c r="AS5" s="45">
        <v>20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1"/>
      <c r="K6" s="15"/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>
        <v>2016</v>
      </c>
      <c r="Y6" s="16" t="s">
        <v>18</v>
      </c>
      <c r="Z6" s="1" t="s">
        <v>16</v>
      </c>
      <c r="AA6" s="16">
        <v>13</v>
      </c>
      <c r="AB6" s="16">
        <v>1</v>
      </c>
      <c r="AC6" s="16">
        <v>8</v>
      </c>
      <c r="AD6" s="16">
        <v>11</v>
      </c>
      <c r="AE6" s="16">
        <v>38</v>
      </c>
      <c r="AF6" s="26">
        <v>0.57569999999999999</v>
      </c>
      <c r="AG6" s="12">
        <v>66</v>
      </c>
      <c r="AH6" s="9"/>
      <c r="AI6" s="9"/>
      <c r="AJ6" s="9"/>
      <c r="AK6" s="9"/>
      <c r="AL6" s="12"/>
      <c r="AM6" s="16">
        <v>5</v>
      </c>
      <c r="AN6" s="16">
        <v>0</v>
      </c>
      <c r="AO6" s="16">
        <v>1</v>
      </c>
      <c r="AP6" s="16">
        <v>2</v>
      </c>
      <c r="AQ6" s="16">
        <v>12</v>
      </c>
      <c r="AR6" s="44">
        <v>0.5</v>
      </c>
      <c r="AS6" s="45">
        <v>24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2017</v>
      </c>
      <c r="C7" s="18" t="s">
        <v>19</v>
      </c>
      <c r="D7" s="1" t="s">
        <v>16</v>
      </c>
      <c r="E7" s="16">
        <v>2</v>
      </c>
      <c r="F7" s="16">
        <v>0</v>
      </c>
      <c r="G7" s="16">
        <v>0</v>
      </c>
      <c r="H7" s="17">
        <v>0</v>
      </c>
      <c r="I7" s="16">
        <v>5</v>
      </c>
      <c r="J7" s="41">
        <v>0.625</v>
      </c>
      <c r="K7" s="15">
        <v>8</v>
      </c>
      <c r="L7" s="42"/>
      <c r="M7" s="9"/>
      <c r="N7" s="9"/>
      <c r="O7" s="9"/>
      <c r="P7" s="12"/>
      <c r="Q7" s="16">
        <v>1</v>
      </c>
      <c r="R7" s="16">
        <v>0</v>
      </c>
      <c r="S7" s="17">
        <v>0</v>
      </c>
      <c r="T7" s="16">
        <v>0</v>
      </c>
      <c r="U7" s="16">
        <v>2</v>
      </c>
      <c r="V7" s="43">
        <v>1</v>
      </c>
      <c r="W7" s="15">
        <v>2</v>
      </c>
      <c r="X7" s="16"/>
      <c r="Y7" s="18"/>
      <c r="Z7" s="1"/>
      <c r="AA7" s="16"/>
      <c r="AB7" s="16"/>
      <c r="AC7" s="16"/>
      <c r="AD7" s="17"/>
      <c r="AE7" s="16"/>
      <c r="AF7" s="41"/>
      <c r="AG7" s="15"/>
      <c r="AH7" s="9"/>
      <c r="AI7" s="9"/>
      <c r="AJ7" s="9"/>
      <c r="AK7" s="9"/>
      <c r="AL7" s="12"/>
      <c r="AM7" s="16"/>
      <c r="AN7" s="16"/>
      <c r="AO7" s="16"/>
      <c r="AP7" s="16"/>
      <c r="AQ7" s="16"/>
      <c r="AR7" s="44"/>
      <c r="AS7" s="4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2018</v>
      </c>
      <c r="C8" s="18" t="s">
        <v>32</v>
      </c>
      <c r="D8" s="1" t="s">
        <v>16</v>
      </c>
      <c r="E8" s="16">
        <v>21</v>
      </c>
      <c r="F8" s="16">
        <v>2</v>
      </c>
      <c r="G8" s="16">
        <v>7</v>
      </c>
      <c r="H8" s="17">
        <v>5</v>
      </c>
      <c r="I8" s="16">
        <v>36</v>
      </c>
      <c r="J8" s="26">
        <v>0.30499999999999999</v>
      </c>
      <c r="K8" s="20">
        <v>118</v>
      </c>
      <c r="L8" s="42"/>
      <c r="M8" s="9"/>
      <c r="N8" s="9"/>
      <c r="O8" s="9"/>
      <c r="P8" s="20"/>
      <c r="Q8" s="16">
        <v>3</v>
      </c>
      <c r="R8" s="16">
        <v>0</v>
      </c>
      <c r="S8" s="17">
        <v>1</v>
      </c>
      <c r="T8" s="16">
        <v>0</v>
      </c>
      <c r="U8" s="16">
        <v>5</v>
      </c>
      <c r="V8" s="44">
        <v>0.3846</v>
      </c>
      <c r="W8" s="12">
        <v>13</v>
      </c>
      <c r="X8" s="16"/>
      <c r="Y8" s="18"/>
      <c r="Z8" s="1"/>
      <c r="AA8" s="16"/>
      <c r="AB8" s="16"/>
      <c r="AC8" s="16"/>
      <c r="AD8" s="17"/>
      <c r="AE8" s="16"/>
      <c r="AF8" s="41"/>
      <c r="AG8" s="15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4"/>
      <c r="AS8" s="45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>
        <v>2019</v>
      </c>
      <c r="C9" s="18" t="s">
        <v>33</v>
      </c>
      <c r="D9" s="1" t="s">
        <v>16</v>
      </c>
      <c r="E9" s="16">
        <v>13</v>
      </c>
      <c r="F9" s="16">
        <v>0</v>
      </c>
      <c r="G9" s="16">
        <v>2</v>
      </c>
      <c r="H9" s="17">
        <v>0</v>
      </c>
      <c r="I9" s="16">
        <v>9</v>
      </c>
      <c r="J9" s="41">
        <v>0.2</v>
      </c>
      <c r="K9" s="15">
        <v>45</v>
      </c>
      <c r="L9" s="42"/>
      <c r="M9" s="9"/>
      <c r="N9" s="9"/>
      <c r="O9" s="9"/>
      <c r="P9" s="20"/>
      <c r="Q9" s="16"/>
      <c r="R9" s="16"/>
      <c r="S9" s="17"/>
      <c r="T9" s="16"/>
      <c r="U9" s="16"/>
      <c r="V9" s="44"/>
      <c r="W9" s="12"/>
      <c r="X9" s="16"/>
      <c r="Y9" s="18"/>
      <c r="Z9" s="1"/>
      <c r="AA9" s="16"/>
      <c r="AB9" s="16"/>
      <c r="AC9" s="16"/>
      <c r="AD9" s="17"/>
      <c r="AE9" s="16"/>
      <c r="AF9" s="41"/>
      <c r="AG9" s="15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4"/>
      <c r="AS9" s="45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1"/>
      <c r="K10" s="15"/>
      <c r="L10" s="42"/>
      <c r="M10" s="9"/>
      <c r="N10" s="9"/>
      <c r="O10" s="9"/>
      <c r="P10" s="20"/>
      <c r="Q10" s="16"/>
      <c r="R10" s="16"/>
      <c r="S10" s="17"/>
      <c r="T10" s="16"/>
      <c r="U10" s="16"/>
      <c r="V10" s="44"/>
      <c r="W10" s="12"/>
      <c r="X10" s="16">
        <v>2020</v>
      </c>
      <c r="Y10" s="18" t="s">
        <v>14</v>
      </c>
      <c r="Z10" s="1" t="s">
        <v>34</v>
      </c>
      <c r="AA10" s="16">
        <v>8</v>
      </c>
      <c r="AB10" s="16">
        <v>0</v>
      </c>
      <c r="AC10" s="16">
        <v>3</v>
      </c>
      <c r="AD10" s="17">
        <v>3</v>
      </c>
      <c r="AE10" s="16">
        <v>17</v>
      </c>
      <c r="AF10" s="41">
        <v>0.39529999999999998</v>
      </c>
      <c r="AG10" s="15">
        <v>43</v>
      </c>
      <c r="AH10" s="42"/>
      <c r="AI10" s="9"/>
      <c r="AJ10" s="9"/>
      <c r="AK10" s="9"/>
      <c r="AL10" s="12"/>
      <c r="AM10" s="16"/>
      <c r="AN10" s="16"/>
      <c r="AO10" s="16"/>
      <c r="AP10" s="16"/>
      <c r="AQ10" s="16"/>
      <c r="AR10" s="44"/>
      <c r="AS10" s="45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1"/>
      <c r="K11" s="15"/>
      <c r="L11" s="42"/>
      <c r="M11" s="9"/>
      <c r="N11" s="9"/>
      <c r="O11" s="9"/>
      <c r="P11" s="20"/>
      <c r="Q11" s="16"/>
      <c r="R11" s="16"/>
      <c r="S11" s="17"/>
      <c r="T11" s="16"/>
      <c r="U11" s="16"/>
      <c r="V11" s="44"/>
      <c r="W11" s="12"/>
      <c r="X11" s="67">
        <v>2021</v>
      </c>
      <c r="Y11" s="67" t="s">
        <v>36</v>
      </c>
      <c r="Z11" s="68" t="s">
        <v>34</v>
      </c>
      <c r="AA11" s="67">
        <v>16</v>
      </c>
      <c r="AB11" s="67">
        <v>0</v>
      </c>
      <c r="AC11" s="67">
        <v>12</v>
      </c>
      <c r="AD11" s="67">
        <v>4</v>
      </c>
      <c r="AE11" s="67">
        <v>38</v>
      </c>
      <c r="AF11" s="69">
        <v>0.40429999999999999</v>
      </c>
      <c r="AG11" s="70">
        <v>94</v>
      </c>
      <c r="AH11" s="9"/>
      <c r="AI11" s="9"/>
      <c r="AJ11" s="9"/>
      <c r="AK11" s="9"/>
      <c r="AL11" s="20"/>
      <c r="AM11" s="16">
        <v>2</v>
      </c>
      <c r="AN11" s="16">
        <v>0</v>
      </c>
      <c r="AO11" s="16">
        <v>0</v>
      </c>
      <c r="AP11" s="16">
        <v>0</v>
      </c>
      <c r="AQ11" s="16">
        <v>1</v>
      </c>
      <c r="AR11" s="41">
        <v>9.0899999999999995E-2</v>
      </c>
      <c r="AS11" s="12">
        <v>11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/>
      <c r="C12" s="16"/>
      <c r="D12" s="1"/>
      <c r="E12" s="16"/>
      <c r="F12" s="16"/>
      <c r="G12" s="16"/>
      <c r="H12" s="16"/>
      <c r="I12" s="16"/>
      <c r="J12" s="26"/>
      <c r="K12" s="20"/>
      <c r="L12" s="42"/>
      <c r="M12" s="9"/>
      <c r="N12" s="9"/>
      <c r="O12" s="9"/>
      <c r="P12" s="12"/>
      <c r="Q12" s="16"/>
      <c r="R12" s="16"/>
      <c r="S12" s="16"/>
      <c r="T12" s="16"/>
      <c r="U12" s="16"/>
      <c r="V12" s="43"/>
      <c r="W12" s="15"/>
      <c r="X12" s="67">
        <v>2022</v>
      </c>
      <c r="Y12" s="67" t="s">
        <v>14</v>
      </c>
      <c r="Z12" s="68" t="s">
        <v>37</v>
      </c>
      <c r="AA12" s="67">
        <v>12</v>
      </c>
      <c r="AB12" s="67">
        <v>0</v>
      </c>
      <c r="AC12" s="67">
        <v>5</v>
      </c>
      <c r="AD12" s="67">
        <v>2</v>
      </c>
      <c r="AE12" s="67">
        <v>23</v>
      </c>
      <c r="AF12" s="69">
        <v>0.39660000000000001</v>
      </c>
      <c r="AG12" s="70">
        <v>58</v>
      </c>
      <c r="AH12" s="42"/>
      <c r="AI12" s="9"/>
      <c r="AJ12" s="9"/>
      <c r="AK12" s="9"/>
      <c r="AL12" s="12"/>
      <c r="AM12" s="16">
        <v>2</v>
      </c>
      <c r="AN12" s="16">
        <v>0</v>
      </c>
      <c r="AO12" s="16">
        <v>0</v>
      </c>
      <c r="AP12" s="16">
        <v>0</v>
      </c>
      <c r="AQ12" s="16">
        <v>8</v>
      </c>
      <c r="AR12" s="41">
        <v>0.72729999999999995</v>
      </c>
      <c r="AS12" s="12">
        <v>11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46" t="s">
        <v>27</v>
      </c>
      <c r="C13" s="7"/>
      <c r="D13" s="6"/>
      <c r="E13" s="47">
        <f>SUM(E4:E12)</f>
        <v>36</v>
      </c>
      <c r="F13" s="47">
        <f>SUM(F4:F12)</f>
        <v>2</v>
      </c>
      <c r="G13" s="47">
        <f>SUM(G4:G12)</f>
        <v>9</v>
      </c>
      <c r="H13" s="47">
        <f>SUM(H4:H12)</f>
        <v>5</v>
      </c>
      <c r="I13" s="47">
        <f>SUM(I4:I12)</f>
        <v>50</v>
      </c>
      <c r="J13" s="48">
        <f>PRODUCT(I13/K13)</f>
        <v>0.29239766081871343</v>
      </c>
      <c r="K13" s="27">
        <f>SUM(K4:K12)</f>
        <v>171</v>
      </c>
      <c r="L13" s="23"/>
      <c r="M13" s="35"/>
      <c r="N13" s="49"/>
      <c r="O13" s="50"/>
      <c r="P13" s="12"/>
      <c r="Q13" s="47">
        <f>SUM(Q4:Q12)</f>
        <v>4</v>
      </c>
      <c r="R13" s="47">
        <f>SUM(R4:R12)</f>
        <v>0</v>
      </c>
      <c r="S13" s="47">
        <f>SUM(S4:S12)</f>
        <v>1</v>
      </c>
      <c r="T13" s="47">
        <f>SUM(T4:T12)</f>
        <v>0</v>
      </c>
      <c r="U13" s="47">
        <f>SUM(U4:U12)</f>
        <v>7</v>
      </c>
      <c r="V13" s="48">
        <f>PRODUCT(U13/W13)</f>
        <v>0.46666666666666667</v>
      </c>
      <c r="W13" s="27">
        <f>SUM(W4:W12)</f>
        <v>15</v>
      </c>
      <c r="X13" s="19" t="s">
        <v>27</v>
      </c>
      <c r="Y13" s="13"/>
      <c r="Z13" s="11"/>
      <c r="AA13" s="47">
        <f>SUM(AA4:AA12)</f>
        <v>54</v>
      </c>
      <c r="AB13" s="47">
        <f>SUM(AB4:AB12)</f>
        <v>1</v>
      </c>
      <c r="AC13" s="47">
        <f>SUM(AC4:AC12)</f>
        <v>29</v>
      </c>
      <c r="AD13" s="47">
        <f>SUM(AD4:AD12)</f>
        <v>22</v>
      </c>
      <c r="AE13" s="47">
        <f>SUM(AE4:AE12)</f>
        <v>127</v>
      </c>
      <c r="AF13" s="48">
        <f>PRODUCT(AE13/AG13)</f>
        <v>0.43944636678200694</v>
      </c>
      <c r="AG13" s="27">
        <f>SUM(AG4:AG12)</f>
        <v>289</v>
      </c>
      <c r="AH13" s="23"/>
      <c r="AI13" s="35"/>
      <c r="AJ13" s="49"/>
      <c r="AK13" s="50"/>
      <c r="AL13" s="12"/>
      <c r="AM13" s="47">
        <f>SUM(AM4:AM12)</f>
        <v>17</v>
      </c>
      <c r="AN13" s="47">
        <f>SUM(AN4:AN12)</f>
        <v>0</v>
      </c>
      <c r="AO13" s="47">
        <f>SUM(AO4:AO12)</f>
        <v>8</v>
      </c>
      <c r="AP13" s="47">
        <f>SUM(AP4:AP12)</f>
        <v>4</v>
      </c>
      <c r="AQ13" s="47">
        <f>SUM(AQ4:AQ12)</f>
        <v>45</v>
      </c>
      <c r="AR13" s="48">
        <f>PRODUCT(AQ13/AS13)</f>
        <v>0.5</v>
      </c>
      <c r="AS13" s="40">
        <f>SUM(AS4:AS12)</f>
        <v>90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1"/>
      <c r="K14" s="15"/>
      <c r="L14" s="12"/>
      <c r="M14" s="12"/>
      <c r="N14" s="12"/>
      <c r="O14" s="12"/>
      <c r="P14" s="20"/>
      <c r="Q14" s="20"/>
      <c r="R14" s="22"/>
      <c r="S14" s="20"/>
      <c r="T14" s="20"/>
      <c r="U14" s="12"/>
      <c r="V14" s="12"/>
      <c r="W14" s="15"/>
      <c r="X14" s="20"/>
      <c r="Y14" s="20"/>
      <c r="Z14" s="20"/>
      <c r="AA14" s="20"/>
      <c r="AB14" s="20"/>
      <c r="AC14" s="20"/>
      <c r="AD14" s="20"/>
      <c r="AE14" s="20"/>
      <c r="AF14" s="21"/>
      <c r="AG14" s="15"/>
      <c r="AH14" s="12"/>
      <c r="AI14" s="12"/>
      <c r="AJ14" s="12"/>
      <c r="AK14" s="12"/>
      <c r="AL14" s="20"/>
      <c r="AM14" s="20"/>
      <c r="AN14" s="22"/>
      <c r="AO14" s="20"/>
      <c r="AP14" s="20"/>
      <c r="AQ14" s="12"/>
      <c r="AR14" s="12"/>
      <c r="AS14" s="15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51" t="s">
        <v>28</v>
      </c>
      <c r="C15" s="52"/>
      <c r="D15" s="53"/>
      <c r="E15" s="11" t="s">
        <v>2</v>
      </c>
      <c r="F15" s="9" t="s">
        <v>6</v>
      </c>
      <c r="G15" s="11" t="s">
        <v>4</v>
      </c>
      <c r="H15" s="9" t="s">
        <v>5</v>
      </c>
      <c r="I15" s="9" t="s">
        <v>8</v>
      </c>
      <c r="J15" s="9" t="s">
        <v>9</v>
      </c>
      <c r="K15" s="12"/>
      <c r="L15" s="9" t="s">
        <v>10</v>
      </c>
      <c r="M15" s="9" t="s">
        <v>11</v>
      </c>
      <c r="N15" s="9" t="s">
        <v>29</v>
      </c>
      <c r="O15" s="9" t="s">
        <v>30</v>
      </c>
      <c r="Q15" s="22"/>
      <c r="R15" s="22" t="s">
        <v>12</v>
      </c>
      <c r="S15" s="22"/>
      <c r="T15" s="20" t="s">
        <v>15</v>
      </c>
      <c r="U15" s="12"/>
      <c r="V15" s="15"/>
      <c r="W15" s="15"/>
      <c r="X15" s="54"/>
      <c r="Y15" s="54"/>
      <c r="Z15" s="54"/>
      <c r="AA15" s="54"/>
      <c r="AB15" s="54"/>
      <c r="AC15" s="22"/>
      <c r="AD15" s="22"/>
      <c r="AE15" s="22"/>
      <c r="AF15" s="20"/>
      <c r="AG15" s="20"/>
      <c r="AH15" s="20"/>
      <c r="AI15" s="20"/>
      <c r="AJ15" s="20"/>
      <c r="AK15" s="20"/>
      <c r="AM15" s="15"/>
      <c r="AN15" s="54"/>
      <c r="AO15" s="54"/>
      <c r="AP15" s="54"/>
      <c r="AQ15" s="54"/>
      <c r="AR15" s="54"/>
      <c r="AS15" s="54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4" t="s">
        <v>31</v>
      </c>
      <c r="C16" s="3"/>
      <c r="D16" s="25"/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6">
        <v>0</v>
      </c>
      <c r="K16" s="20">
        <v>0</v>
      </c>
      <c r="L16" s="57">
        <v>0</v>
      </c>
      <c r="M16" s="57">
        <v>0</v>
      </c>
      <c r="N16" s="57">
        <v>0</v>
      </c>
      <c r="O16" s="57">
        <v>0</v>
      </c>
      <c r="Q16" s="22"/>
      <c r="R16" s="22"/>
      <c r="S16" s="22"/>
      <c r="T16" s="66" t="s">
        <v>35</v>
      </c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2"/>
      <c r="AO16" s="22"/>
      <c r="AP16" s="22"/>
      <c r="AQ16" s="22"/>
      <c r="AR16" s="22"/>
      <c r="AS16" s="22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58" t="s">
        <v>13</v>
      </c>
      <c r="C17" s="59"/>
      <c r="D17" s="60"/>
      <c r="E17" s="55">
        <f>PRODUCT(E13+Q13)</f>
        <v>40</v>
      </c>
      <c r="F17" s="55">
        <f>PRODUCT(F13+R13)</f>
        <v>2</v>
      </c>
      <c r="G17" s="55">
        <f>PRODUCT(G13+S13)</f>
        <v>10</v>
      </c>
      <c r="H17" s="55">
        <f>PRODUCT(H13+T13)</f>
        <v>5</v>
      </c>
      <c r="I17" s="55">
        <f>PRODUCT(I13+U13)</f>
        <v>57</v>
      </c>
      <c r="J17" s="56">
        <f>PRODUCT(I17/K17)</f>
        <v>0.30645161290322581</v>
      </c>
      <c r="K17" s="20">
        <f>PRODUCT(K13+W13)</f>
        <v>186</v>
      </c>
      <c r="L17" s="57">
        <f>PRODUCT((F17+G17)/E17)</f>
        <v>0.3</v>
      </c>
      <c r="M17" s="57">
        <f>PRODUCT(H17/E17)</f>
        <v>0.125</v>
      </c>
      <c r="N17" s="57">
        <f>PRODUCT((F17+G17+H17)/E17)</f>
        <v>0.42499999999999999</v>
      </c>
      <c r="O17" s="57">
        <f>PRODUCT(I17/E17)</f>
        <v>1.425</v>
      </c>
      <c r="Q17" s="22"/>
      <c r="R17" s="22"/>
      <c r="S17" s="22"/>
      <c r="T17" s="20" t="s">
        <v>38</v>
      </c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4" t="s">
        <v>24</v>
      </c>
      <c r="C18" s="61"/>
      <c r="D18" s="62"/>
      <c r="E18" s="55">
        <f>PRODUCT(AA13+AM13)</f>
        <v>71</v>
      </c>
      <c r="F18" s="55">
        <f>PRODUCT(AB13+AN13)</f>
        <v>1</v>
      </c>
      <c r="G18" s="55">
        <f>PRODUCT(AC13+AO13)</f>
        <v>37</v>
      </c>
      <c r="H18" s="55">
        <f>PRODUCT(AD13+AP13)</f>
        <v>26</v>
      </c>
      <c r="I18" s="55">
        <f>PRODUCT(AE13+AQ13)</f>
        <v>172</v>
      </c>
      <c r="J18" s="56">
        <f>PRODUCT(I18/K18)</f>
        <v>0.45382585751978893</v>
      </c>
      <c r="K18" s="12">
        <f>PRODUCT(AG13+AS13)</f>
        <v>379</v>
      </c>
      <c r="L18" s="57">
        <f>PRODUCT((F18+G18)/E18)</f>
        <v>0.53521126760563376</v>
      </c>
      <c r="M18" s="57">
        <f>PRODUCT(H18/E18)</f>
        <v>0.36619718309859156</v>
      </c>
      <c r="N18" s="57">
        <f>PRODUCT((F18+G18+H18)/E18)</f>
        <v>0.90140845070422537</v>
      </c>
      <c r="O18" s="57">
        <f>PRODUCT(I18/E18)</f>
        <v>2.4225352112676055</v>
      </c>
      <c r="Q18" s="22"/>
      <c r="R18" s="22"/>
      <c r="S18" s="20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0"/>
      <c r="AL18" s="12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63" t="s">
        <v>27</v>
      </c>
      <c r="C19" s="64"/>
      <c r="D19" s="65"/>
      <c r="E19" s="55">
        <f>SUM(E16:E18)</f>
        <v>111</v>
      </c>
      <c r="F19" s="55">
        <f t="shared" ref="F19:I19" si="0">SUM(F16:F18)</f>
        <v>3</v>
      </c>
      <c r="G19" s="55">
        <f t="shared" si="0"/>
        <v>47</v>
      </c>
      <c r="H19" s="55">
        <f t="shared" si="0"/>
        <v>31</v>
      </c>
      <c r="I19" s="55">
        <f t="shared" si="0"/>
        <v>229</v>
      </c>
      <c r="J19" s="56">
        <f>PRODUCT(I19/K19)</f>
        <v>0.40530973451327434</v>
      </c>
      <c r="K19" s="20">
        <f>SUM(K16:K18)</f>
        <v>565</v>
      </c>
      <c r="L19" s="57">
        <f>PRODUCT((F19+G19)/E19)</f>
        <v>0.45045045045045046</v>
      </c>
      <c r="M19" s="57">
        <f>PRODUCT(H19/E19)</f>
        <v>0.27927927927927926</v>
      </c>
      <c r="N19" s="57">
        <f>PRODUCT((F19+G19+H19)/E19)</f>
        <v>0.72972972972972971</v>
      </c>
      <c r="O19" s="57">
        <f>PRODUCT(I19/E19)</f>
        <v>2.0630630630630629</v>
      </c>
      <c r="Q19" s="12"/>
      <c r="R19" s="12"/>
      <c r="S19" s="1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12"/>
      <c r="F20" s="12"/>
      <c r="G20" s="12"/>
      <c r="H20" s="12"/>
      <c r="I20" s="12"/>
      <c r="J20" s="20"/>
      <c r="K20" s="20"/>
      <c r="L20" s="12"/>
      <c r="M20" s="12"/>
      <c r="N20" s="12"/>
      <c r="O20" s="12"/>
      <c r="P20" s="20"/>
      <c r="Q20" s="20"/>
      <c r="R20" s="20"/>
      <c r="S20" s="20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12"/>
      <c r="AL184" s="12"/>
    </row>
    <row r="185" spans="12:57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57" x14ac:dyDescent="0.25"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2:57" x14ac:dyDescent="0.25"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2:57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57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57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57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57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</sheetData>
  <sortState ref="X11:AT12">
    <sortCondition ref="X11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2022-09-15T20:29:27Z</dcterms:modified>
</cp:coreProperties>
</file>